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ea2104fcf2ed70bb/Documents/Manuscripts/in preparation - SPT_SFM paper/eLife - revision/"/>
    </mc:Choice>
  </mc:AlternateContent>
  <xr:revisionPtr revIDLastSave="112" documentId="8_{19C25A75-8889-4C44-A464-5C49F7663FB5}" xr6:coauthVersionLast="47" xr6:coauthVersionMax="47" xr10:uidLastSave="{68349AF6-F8E6-447E-91B2-EA33291E940D}"/>
  <bookViews>
    <workbookView xWindow="-110" yWindow="490" windowWidth="30220" windowHeight="19620" xr2:uid="{64F3D2F3-4C77-4A5F-9ADA-D973A14E2AE7}"/>
  </bookViews>
  <sheets>
    <sheet name="Figure 1C-F" sheetId="1" r:id="rId1"/>
    <sheet name="Figure 1G" sheetId="2" r:id="rId2"/>
  </sheet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24" i="1" l="1"/>
  <c r="Z25" i="1"/>
  <c r="Z23" i="1"/>
  <c r="S23" i="1"/>
  <c r="S25" i="1"/>
  <c r="S24" i="1"/>
  <c r="L25" i="1"/>
  <c r="L24" i="1"/>
  <c r="L23" i="1"/>
  <c r="Y25" i="1"/>
  <c r="Y24" i="1"/>
  <c r="Y23" i="1"/>
  <c r="Y22" i="1"/>
  <c r="R25" i="1"/>
  <c r="R24" i="1"/>
  <c r="R23" i="1"/>
  <c r="R22" i="1"/>
  <c r="K25" i="1"/>
  <c r="K24" i="1"/>
  <c r="K23" i="1"/>
  <c r="K22" i="1"/>
  <c r="E23" i="1"/>
  <c r="E24" i="1"/>
  <c r="E25" i="1"/>
  <c r="E22" i="1"/>
  <c r="Y12" i="1"/>
  <c r="Y13" i="1"/>
  <c r="Y11" i="1"/>
  <c r="X11" i="1"/>
  <c r="X12" i="1"/>
  <c r="X13" i="1"/>
  <c r="X10" i="1"/>
  <c r="S12" i="1"/>
  <c r="S13" i="1"/>
  <c r="S11" i="1"/>
  <c r="R11" i="1"/>
  <c r="R12" i="1"/>
  <c r="R13" i="1"/>
  <c r="R10" i="1"/>
  <c r="L12" i="1"/>
  <c r="L13" i="1"/>
  <c r="L11" i="1"/>
  <c r="K11" i="1"/>
  <c r="K12" i="1"/>
  <c r="K13" i="1"/>
  <c r="K10" i="1"/>
  <c r="E11" i="1"/>
  <c r="E12" i="1"/>
  <c r="E13" i="1"/>
  <c r="E10" i="1"/>
  <c r="H55" i="2"/>
  <c r="I55" i="2" s="1"/>
  <c r="H54" i="2"/>
  <c r="H53" i="2"/>
  <c r="I53" i="2" s="1"/>
  <c r="H52" i="2"/>
  <c r="I51" i="2"/>
  <c r="H51" i="2"/>
  <c r="H50" i="2"/>
  <c r="I49" i="2"/>
  <c r="H49" i="2"/>
  <c r="H48" i="2"/>
  <c r="I44" i="2"/>
  <c r="H44" i="2"/>
  <c r="H43" i="2"/>
  <c r="H42" i="2"/>
  <c r="I42" i="2" s="1"/>
  <c r="H41" i="2"/>
  <c r="H40" i="2"/>
  <c r="I40" i="2" s="1"/>
  <c r="H39" i="2"/>
  <c r="I38" i="2"/>
  <c r="H38" i="2"/>
  <c r="H37" i="2"/>
  <c r="H33" i="2"/>
  <c r="H32" i="2"/>
  <c r="H31" i="2"/>
  <c r="I31" i="2" s="1"/>
  <c r="H30" i="2"/>
  <c r="H29" i="2"/>
  <c r="I33" i="2" s="1"/>
  <c r="H28" i="2"/>
  <c r="H24" i="2"/>
  <c r="I24" i="2" s="1"/>
  <c r="H23" i="2"/>
  <c r="I22" i="2"/>
  <c r="H22" i="2"/>
  <c r="H21" i="2"/>
  <c r="H20" i="2"/>
  <c r="H19" i="2"/>
  <c r="H18" i="2"/>
  <c r="I18" i="2" s="1"/>
  <c r="H17" i="2"/>
  <c r="H7" i="2"/>
  <c r="F7" i="2"/>
  <c r="D7" i="2"/>
  <c r="B7" i="2"/>
  <c r="I29" i="2" l="1"/>
  <c r="I20" i="2"/>
  <c r="E17" i="1" l="1"/>
  <c r="E16" i="1"/>
  <c r="X19" i="1"/>
  <c r="R19" i="1"/>
  <c r="K19" i="1"/>
  <c r="E19" i="1"/>
  <c r="S19" i="1" s="1"/>
  <c r="X18" i="1"/>
  <c r="R18" i="1"/>
  <c r="K18" i="1"/>
  <c r="E18" i="1"/>
  <c r="S18" i="1" s="1"/>
  <c r="X17" i="1"/>
  <c r="R17" i="1"/>
  <c r="K17" i="1"/>
  <c r="X16" i="1"/>
  <c r="R16" i="1"/>
  <c r="K16" i="1"/>
  <c r="AM7" i="1"/>
  <c r="AL7" i="1"/>
  <c r="T7" i="1"/>
  <c r="S7" i="1"/>
  <c r="M7" i="1"/>
  <c r="F7" i="1"/>
  <c r="E7" i="1"/>
  <c r="AM6" i="1"/>
  <c r="AL6" i="1"/>
  <c r="AG6" i="1"/>
  <c r="AF6" i="1"/>
  <c r="Z6" i="1"/>
  <c r="Y6" i="1"/>
  <c r="T6" i="1"/>
  <c r="S6" i="1"/>
  <c r="M6" i="1"/>
  <c r="F6" i="1"/>
  <c r="E6" i="1"/>
  <c r="AM5" i="1"/>
  <c r="AL5" i="1"/>
  <c r="AG5" i="1"/>
  <c r="AF5" i="1"/>
  <c r="Z5" i="1"/>
  <c r="Y5" i="1"/>
  <c r="T5" i="1"/>
  <c r="S5" i="1"/>
  <c r="M5" i="1"/>
  <c r="F5" i="1"/>
  <c r="E5" i="1"/>
  <c r="AL4" i="1"/>
  <c r="AF4" i="1"/>
  <c r="Y4" i="1"/>
  <c r="S4" i="1"/>
  <c r="M4" i="1"/>
  <c r="E4" i="1"/>
  <c r="Y18" i="1" l="1"/>
  <c r="Y19" i="1"/>
  <c r="L17" i="1"/>
  <c r="S17" i="1"/>
  <c r="Y17" i="1"/>
  <c r="L19" i="1"/>
  <c r="L18" i="1"/>
</calcChain>
</file>

<file path=xl/sharedStrings.xml><?xml version="1.0" encoding="utf-8"?>
<sst xmlns="http://schemas.openxmlformats.org/spreadsheetml/2006/main" count="143" uniqueCount="49">
  <si>
    <t>Figure 1C-F</t>
  </si>
  <si>
    <t>IR</t>
  </si>
  <si>
    <t>wildtype mES cells (n=3)</t>
  </si>
  <si>
    <t>Mean (%)</t>
  </si>
  <si>
    <t>p-values</t>
  </si>
  <si>
    <t>BRCA2-Halo (n=5)</t>
  </si>
  <si>
    <t>ΔCTD-Halo (n=4)</t>
  </si>
  <si>
    <t>ΔDBD-Halo (n=3)</t>
  </si>
  <si>
    <t>ΔDBDΔCTD-Halo (n=4)</t>
  </si>
  <si>
    <t>RAD54 -/- (n=3)</t>
  </si>
  <si>
    <t>Olaparib</t>
  </si>
  <si>
    <t>ΔDBDΔCTD-Halo (n=3)</t>
  </si>
  <si>
    <t>MMC</t>
  </si>
  <si>
    <t>BRCA2-Halo (n=3)</t>
  </si>
  <si>
    <t>ΔCTD-Halo (n=3)</t>
  </si>
  <si>
    <t>Cisplatin</t>
  </si>
  <si>
    <t>Figure 1G</t>
  </si>
  <si>
    <t>HR assay, normalized relative to Full-length BRCA2</t>
  </si>
  <si>
    <t>BRCA2 Halo</t>
  </si>
  <si>
    <t>ΔDBD Halo</t>
  </si>
  <si>
    <t>ΔCTD Halo #A2</t>
  </si>
  <si>
    <t>ΔDBDΔCTD Halo #F4</t>
  </si>
  <si>
    <t>Exp 1</t>
  </si>
  <si>
    <t>Exp 2</t>
  </si>
  <si>
    <t>Exp 3</t>
  </si>
  <si>
    <t>Exp 4</t>
  </si>
  <si>
    <t>Mean</t>
  </si>
  <si>
    <t>dDBD</t>
  </si>
  <si>
    <t>dCTD</t>
  </si>
  <si>
    <t>dDBDdCTD</t>
  </si>
  <si>
    <t>Full-length</t>
  </si>
  <si>
    <t>Source data, not normalized</t>
  </si>
  <si>
    <t>Experiment 1</t>
  </si>
  <si>
    <t>% of cells</t>
  </si>
  <si>
    <t>HR circular #1</t>
  </si>
  <si>
    <t>HR circular #2</t>
  </si>
  <si>
    <t>HR circular -gRNA</t>
  </si>
  <si>
    <t>-BFP</t>
  </si>
  <si>
    <t>HR average</t>
  </si>
  <si>
    <t>BFP+</t>
  </si>
  <si>
    <t>BFP+mCh+</t>
  </si>
  <si>
    <t>Experiment 2</t>
  </si>
  <si>
    <t>Experiment 3</t>
  </si>
  <si>
    <t>Experiment 4</t>
  </si>
  <si>
    <t>WT</t>
  </si>
  <si>
    <t>dDdC</t>
  </si>
  <si>
    <t>Clonogenetic cell survivals</t>
  </si>
  <si>
    <t>Paired t-test relative to full-length (Graphpad Prism)</t>
  </si>
  <si>
    <t>p-values from two-sided t-test (Excel) comparing to BRCA2-Halo (full-length)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</si>
</sst>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0" fontId="0" fillId="0" borderId="0" xfId="0" applyFont="1"/>
    <xf numFmtId="2" fontId="3" fillId="0" borderId="0" xfId="0" applyNumberFormat="1" applyFont="1"/>
    <xf numFmtId="2" fontId="0" fillId="0" borderId="0" xfId="0" applyNumberFormat="1" applyFont="1"/>
    <xf numFmtId="0" fontId="0" fillId="0" borderId="0" xfId="0" quotePrefix="1" applyFont="1"/>
    <xf numFmtId="164" fontId="0" fillId="0" borderId="0" xfId="0" applyNumberFormat="1" applyFont="1"/>
    <xf numFmtId="0" fontId="4" fillId="0" borderId="0" xfId="0" applyFont="1"/>
    <xf numFmtId="0" fontId="0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9447C9-2C00-4C56-AEA3-40BEAA1E056B}">
  <dimension ref="A1:AN25"/>
  <sheetViews>
    <sheetView tabSelected="1" workbookViewId="0">
      <selection activeCell="G17" sqref="G17"/>
    </sheetView>
  </sheetViews>
  <sheetFormatPr defaultColWidth="9.1796875" defaultRowHeight="14.5" x14ac:dyDescent="0.35"/>
  <cols>
    <col min="1" max="1" width="10.81640625" style="6" bestFit="1" customWidth="1"/>
    <col min="2" max="2" width="11" style="6" customWidth="1"/>
    <col min="3" max="5" width="9.26953125" style="6" bestFit="1" customWidth="1"/>
    <col min="6" max="7" width="12.1796875" style="6" bestFit="1" customWidth="1"/>
    <col min="8" max="8" width="10.453125" style="6" customWidth="1"/>
    <col min="9" max="10" width="9.26953125" style="6" bestFit="1" customWidth="1"/>
    <col min="11" max="12" width="12" style="6" bestFit="1" customWidth="1"/>
    <col min="13" max="13" width="12.1796875" style="6" bestFit="1" customWidth="1"/>
    <col min="14" max="14" width="12" style="6" bestFit="1" customWidth="1"/>
    <col min="15" max="17" width="9.26953125" style="6" bestFit="1" customWidth="1"/>
    <col min="18" max="18" width="12" style="6" bestFit="1" customWidth="1"/>
    <col min="19" max="19" width="12.1796875" style="6" bestFit="1" customWidth="1"/>
    <col min="20" max="20" width="12" style="6" bestFit="1" customWidth="1"/>
    <col min="21" max="24" width="9.26953125" style="6" bestFit="1" customWidth="1"/>
    <col min="25" max="25" width="12" style="6" bestFit="1" customWidth="1"/>
    <col min="26" max="26" width="12.1796875" style="6" bestFit="1" customWidth="1"/>
    <col min="27" max="27" width="9.1796875" style="6"/>
    <col min="28" max="32" width="9.26953125" style="6" bestFit="1" customWidth="1"/>
    <col min="33" max="33" width="12" style="6" bestFit="1" customWidth="1"/>
    <col min="34" max="34" width="9.1796875" style="6"/>
    <col min="35" max="38" width="9.26953125" style="6" bestFit="1" customWidth="1"/>
    <col min="39" max="39" width="12.1796875" style="6" bestFit="1" customWidth="1"/>
    <col min="40" max="16384" width="9.1796875" style="6"/>
  </cols>
  <sheetData>
    <row r="1" spans="1:40" x14ac:dyDescent="0.35">
      <c r="A1" s="1" t="s">
        <v>0</v>
      </c>
      <c r="B1" s="6" t="s">
        <v>46</v>
      </c>
      <c r="E1" s="6" t="s">
        <v>48</v>
      </c>
    </row>
    <row r="2" spans="1:40" x14ac:dyDescent="0.35">
      <c r="A2" s="2" t="s">
        <v>1</v>
      </c>
      <c r="B2" s="5"/>
      <c r="C2" s="5"/>
      <c r="D2" s="5"/>
    </row>
    <row r="3" spans="1:40" s="1" customFormat="1" x14ac:dyDescent="0.35">
      <c r="B3" s="2" t="s">
        <v>2</v>
      </c>
      <c r="C3" s="2"/>
      <c r="D3" s="2"/>
      <c r="E3" s="1" t="s">
        <v>3</v>
      </c>
      <c r="F3" s="3" t="s">
        <v>4</v>
      </c>
      <c r="G3" s="2"/>
      <c r="H3" s="2" t="s">
        <v>5</v>
      </c>
      <c r="I3" s="2"/>
      <c r="J3" s="2"/>
      <c r="K3" s="2"/>
      <c r="L3" s="2"/>
      <c r="M3" s="1" t="s">
        <v>3</v>
      </c>
      <c r="O3" s="2" t="s">
        <v>6</v>
      </c>
      <c r="P3" s="2"/>
      <c r="Q3" s="2"/>
      <c r="R3" s="2"/>
      <c r="S3" s="1" t="s">
        <v>3</v>
      </c>
      <c r="T3" s="3" t="s">
        <v>4</v>
      </c>
      <c r="U3" s="4"/>
      <c r="V3" s="2" t="s">
        <v>7</v>
      </c>
      <c r="W3" s="2"/>
      <c r="X3" s="2"/>
      <c r="Y3" s="1" t="s">
        <v>3</v>
      </c>
      <c r="Z3" s="3" t="s">
        <v>4</v>
      </c>
      <c r="AA3" s="4"/>
      <c r="AB3" s="2" t="s">
        <v>8</v>
      </c>
      <c r="AC3" s="2"/>
      <c r="AD3" s="2"/>
      <c r="AE3" s="2"/>
      <c r="AF3" s="1" t="s">
        <v>3</v>
      </c>
      <c r="AG3" s="3" t="s">
        <v>4</v>
      </c>
      <c r="AI3" s="4" t="s">
        <v>9</v>
      </c>
      <c r="AJ3" s="4"/>
      <c r="AK3" s="4"/>
      <c r="AL3" s="1" t="s">
        <v>3</v>
      </c>
      <c r="AM3" s="3" t="s">
        <v>4</v>
      </c>
      <c r="AN3" s="4"/>
    </row>
    <row r="4" spans="1:40" x14ac:dyDescent="0.35">
      <c r="A4" s="5">
        <v>0</v>
      </c>
      <c r="B4" s="5">
        <v>100</v>
      </c>
      <c r="C4" s="5">
        <v>100</v>
      </c>
      <c r="D4" s="5">
        <v>100</v>
      </c>
      <c r="E4" s="6">
        <f>AVERAGE(B4:D4)</f>
        <v>100</v>
      </c>
      <c r="F4" s="2"/>
      <c r="G4" s="5"/>
      <c r="H4" s="5">
        <v>100</v>
      </c>
      <c r="I4" s="5">
        <v>100</v>
      </c>
      <c r="J4" s="5">
        <v>100</v>
      </c>
      <c r="K4" s="5">
        <v>100</v>
      </c>
      <c r="L4" s="5">
        <v>100</v>
      </c>
      <c r="M4" s="6">
        <f>AVERAGE(H4:L4)</f>
        <v>100</v>
      </c>
      <c r="O4" s="5">
        <v>100</v>
      </c>
      <c r="P4" s="5">
        <v>100</v>
      </c>
      <c r="Q4" s="5">
        <v>100</v>
      </c>
      <c r="R4" s="5">
        <v>100</v>
      </c>
      <c r="S4" s="6">
        <f>AVERAGE(O4:R4)</f>
        <v>100</v>
      </c>
      <c r="T4" s="2"/>
      <c r="U4" s="5"/>
      <c r="V4" s="5">
        <v>100</v>
      </c>
      <c r="W4" s="5">
        <v>100</v>
      </c>
      <c r="X4" s="5">
        <v>100</v>
      </c>
      <c r="Y4" s="6">
        <f>AVERAGE(U4:X4)</f>
        <v>100</v>
      </c>
      <c r="Z4" s="5"/>
      <c r="AA4" s="5"/>
      <c r="AB4" s="5">
        <v>100</v>
      </c>
      <c r="AC4" s="5">
        <v>100</v>
      </c>
      <c r="AD4" s="5">
        <v>100</v>
      </c>
      <c r="AE4" s="5">
        <v>100</v>
      </c>
      <c r="AF4" s="6">
        <f>AVERAGE(AB4:AE4)</f>
        <v>100</v>
      </c>
      <c r="AI4" s="5">
        <v>100</v>
      </c>
      <c r="AJ4" s="5">
        <v>100</v>
      </c>
      <c r="AK4" s="5">
        <v>100</v>
      </c>
      <c r="AL4" s="6">
        <f>AVERAGE(AI4:AK4)</f>
        <v>100</v>
      </c>
      <c r="AN4" s="5"/>
    </row>
    <row r="5" spans="1:40" x14ac:dyDescent="0.35">
      <c r="A5" s="5">
        <v>2</v>
      </c>
      <c r="B5" s="5">
        <v>39.0411</v>
      </c>
      <c r="C5" s="5">
        <v>56.25</v>
      </c>
      <c r="D5" s="5">
        <v>45.945950000000003</v>
      </c>
      <c r="E5" s="6">
        <f t="shared" ref="E5:E7" si="0">AVERAGE(B5:D5)</f>
        <v>47.079016666666668</v>
      </c>
      <c r="F5" s="1">
        <f>_xlfn.T.TEST(B5:D5,H5:L5,2,2)</f>
        <v>3.6758115176296326E-2</v>
      </c>
      <c r="G5" s="5"/>
      <c r="H5" s="5">
        <v>54.29448</v>
      </c>
      <c r="I5" s="5">
        <v>55.785119999999999</v>
      </c>
      <c r="J5" s="5">
        <v>58.278149999999997</v>
      </c>
      <c r="K5" s="5">
        <v>62.745100000000001</v>
      </c>
      <c r="L5" s="5">
        <v>64.705879999999993</v>
      </c>
      <c r="M5" s="6">
        <f t="shared" ref="M5:M7" si="1">AVERAGE(H5:L5)</f>
        <v>59.161746000000008</v>
      </c>
      <c r="N5" s="5"/>
      <c r="O5" s="5">
        <v>36.217950000000002</v>
      </c>
      <c r="P5" s="5">
        <v>38.031910000000003</v>
      </c>
      <c r="Q5" s="5">
        <v>33.101849999999999</v>
      </c>
      <c r="R5" s="5">
        <v>24.705880000000001</v>
      </c>
      <c r="S5" s="6">
        <f t="shared" ref="S5:S7" si="2">AVERAGE(O5:R5)</f>
        <v>33.014397500000001</v>
      </c>
      <c r="T5" s="1">
        <f>_xlfn.T.TEST(H5:L5,O5:R5,2,2)</f>
        <v>1.2585352234577442E-4</v>
      </c>
      <c r="U5" s="5"/>
      <c r="V5" s="5">
        <v>9.2105259999999998</v>
      </c>
      <c r="W5" s="5">
        <v>19.02985</v>
      </c>
      <c r="X5" s="5">
        <v>13.00676</v>
      </c>
      <c r="Y5" s="6">
        <f t="shared" ref="Y5:Y6" si="3">AVERAGE(U5:X5)</f>
        <v>13.749045333333333</v>
      </c>
      <c r="Z5" s="1">
        <f>_xlfn.T.TEST(H5:L5,V5:X5,2,2)</f>
        <v>1.0521432668288551E-5</v>
      </c>
      <c r="AA5" s="5"/>
      <c r="AB5" s="5">
        <v>8.1967210000000001</v>
      </c>
      <c r="AC5" s="5">
        <v>8.5106380000000001</v>
      </c>
      <c r="AD5" s="5">
        <v>17.757010000000001</v>
      </c>
      <c r="AE5" s="5">
        <v>20.253160000000001</v>
      </c>
      <c r="AF5" s="6">
        <f t="shared" ref="AF5:AF6" si="4">AVERAGE(AB5:AE5)</f>
        <v>13.679382250000002</v>
      </c>
      <c r="AG5" s="1">
        <f>_xlfn.T.TEST(H5:L5,AB5:AE5,2,2)</f>
        <v>4.0948517967899154E-6</v>
      </c>
      <c r="AI5" s="5">
        <v>31.435639999999999</v>
      </c>
      <c r="AJ5" s="5">
        <v>38.403039999999997</v>
      </c>
      <c r="AK5" s="5">
        <v>34.179690000000001</v>
      </c>
      <c r="AL5" s="6">
        <f t="shared" ref="AL5:AL7" si="5">AVERAGE(AI5:AK5)</f>
        <v>34.672789999999999</v>
      </c>
      <c r="AM5" s="1">
        <f>_xlfn.T.TEST(H5:L5,AI5:AK5,2,2)</f>
        <v>1.9641821216408973E-4</v>
      </c>
      <c r="AN5" s="5"/>
    </row>
    <row r="6" spans="1:40" x14ac:dyDescent="0.35">
      <c r="A6" s="5">
        <v>5</v>
      </c>
      <c r="B6" s="5">
        <v>6.3698629999999996</v>
      </c>
      <c r="C6" s="5">
        <v>12.22222</v>
      </c>
      <c r="D6" s="5">
        <v>14.1982</v>
      </c>
      <c r="E6" s="6">
        <f t="shared" si="0"/>
        <v>10.930094333333335</v>
      </c>
      <c r="F6" s="1">
        <f t="shared" ref="F6:F7" si="6">_xlfn.T.TEST(B6:D6,H6:L6,2,2)</f>
        <v>0.89531026895824606</v>
      </c>
      <c r="G6" s="5"/>
      <c r="H6" s="5">
        <v>11.104290000000001</v>
      </c>
      <c r="I6" s="5">
        <v>11.79063</v>
      </c>
      <c r="J6" s="5">
        <v>11.832229999999999</v>
      </c>
      <c r="K6" s="5">
        <v>7.9302830000000002</v>
      </c>
      <c r="L6" s="5">
        <v>10.644259999999999</v>
      </c>
      <c r="M6" s="6">
        <f t="shared" si="1"/>
        <v>10.660338599999999</v>
      </c>
      <c r="N6" s="5"/>
      <c r="O6" s="5">
        <v>3.269231</v>
      </c>
      <c r="P6" s="5">
        <v>1.808511</v>
      </c>
      <c r="Q6" s="5">
        <v>1.4074070000000001</v>
      </c>
      <c r="R6" s="5">
        <v>1.7411760000000001</v>
      </c>
      <c r="S6" s="6">
        <f t="shared" si="2"/>
        <v>2.0565812499999998</v>
      </c>
      <c r="T6" s="1">
        <f>_xlfn.T.TEST(H6:L6,O6:R6,2,2)</f>
        <v>2.6966137373376315E-5</v>
      </c>
      <c r="U6" s="5"/>
      <c r="V6" s="5">
        <v>0.78947400000000001</v>
      </c>
      <c r="W6" s="5">
        <v>0.559701</v>
      </c>
      <c r="X6" s="5">
        <v>0.34459499999999998</v>
      </c>
      <c r="Y6" s="6">
        <f t="shared" si="3"/>
        <v>0.56459000000000004</v>
      </c>
      <c r="Z6" s="1">
        <f>_xlfn.T.TEST(H6:L6,V6:X6,2,2)</f>
        <v>4.3824492115470999E-5</v>
      </c>
      <c r="AA6" s="5"/>
      <c r="AB6" s="5"/>
      <c r="AC6" s="5"/>
      <c r="AD6" s="5">
        <v>0.65420599999999995</v>
      </c>
      <c r="AE6" s="5">
        <v>5.0632999999999997E-2</v>
      </c>
      <c r="AF6" s="6">
        <f t="shared" si="4"/>
        <v>0.3524195</v>
      </c>
      <c r="AG6" s="1">
        <f>_xlfn.T.TEST(H6:L6,AB6:AE6,2,2)</f>
        <v>3.6882926976802908E-4</v>
      </c>
      <c r="AI6" s="5">
        <v>1.707921</v>
      </c>
      <c r="AJ6" s="5">
        <v>7.5031689999999998</v>
      </c>
      <c r="AK6" s="5">
        <v>2.8645830000000001</v>
      </c>
      <c r="AL6" s="6">
        <f t="shared" si="5"/>
        <v>4.0252243333333331</v>
      </c>
      <c r="AM6" s="1">
        <f t="shared" ref="AM6:AM7" si="7">_xlfn.T.TEST(H6:L6,AI6:AK6,2,2)</f>
        <v>6.1850751250150972E-3</v>
      </c>
      <c r="AN6" s="5"/>
    </row>
    <row r="7" spans="1:40" x14ac:dyDescent="0.35">
      <c r="A7" s="5">
        <v>8</v>
      </c>
      <c r="B7" s="5">
        <v>1.541096</v>
      </c>
      <c r="C7" s="5">
        <v>2.5</v>
      </c>
      <c r="D7" s="5">
        <v>3.4324319999999999</v>
      </c>
      <c r="E7" s="6">
        <f t="shared" si="0"/>
        <v>2.4911759999999998</v>
      </c>
      <c r="F7" s="1">
        <f t="shared" si="6"/>
        <v>2.844096466356141E-2</v>
      </c>
      <c r="G7" s="5"/>
      <c r="H7" s="5">
        <v>1.656442</v>
      </c>
      <c r="I7" s="5">
        <v>1.0743799999999999</v>
      </c>
      <c r="J7" s="5">
        <v>1.3576159999999999</v>
      </c>
      <c r="K7" s="5">
        <v>0.65359500000000004</v>
      </c>
      <c r="L7" s="5">
        <v>1.176471</v>
      </c>
      <c r="M7" s="6">
        <f t="shared" si="1"/>
        <v>1.1837008</v>
      </c>
      <c r="N7" s="5"/>
      <c r="O7" s="5">
        <v>0.112179</v>
      </c>
      <c r="P7" s="5">
        <v>7.9786999999999997E-2</v>
      </c>
      <c r="Q7" s="5">
        <v>7.4074000000000001E-2</v>
      </c>
      <c r="R7" s="5">
        <v>7.0587999999999998E-2</v>
      </c>
      <c r="S7" s="6">
        <f t="shared" si="2"/>
        <v>8.4156999999999996E-2</v>
      </c>
      <c r="T7" s="1">
        <f>_xlfn.T.TEST(H7:L7,O7:R7,2,2)</f>
        <v>6.2481386909161432E-4</v>
      </c>
      <c r="U7" s="5"/>
      <c r="AG7" s="1"/>
      <c r="AI7" s="5">
        <v>1.4851E-2</v>
      </c>
      <c r="AJ7" s="5">
        <v>3.8023000000000001E-2</v>
      </c>
      <c r="AK7" s="5">
        <v>5.4688000000000001E-2</v>
      </c>
      <c r="AL7" s="6">
        <f t="shared" si="5"/>
        <v>3.5854000000000004E-2</v>
      </c>
      <c r="AM7" s="1">
        <f t="shared" si="7"/>
        <v>2.0090836200061879E-3</v>
      </c>
      <c r="AN7" s="5"/>
    </row>
    <row r="8" spans="1:40" x14ac:dyDescent="0.35">
      <c r="Z8" s="1"/>
      <c r="AB8" s="5"/>
      <c r="AC8" s="5"/>
      <c r="AD8" s="5"/>
      <c r="AE8" s="5"/>
      <c r="AF8" s="5"/>
      <c r="AH8" s="5"/>
      <c r="AI8" s="5"/>
      <c r="AJ8" s="5"/>
      <c r="AK8" s="5"/>
      <c r="AL8" s="5"/>
      <c r="AM8" s="5"/>
    </row>
    <row r="9" spans="1:40" s="1" customFormat="1" x14ac:dyDescent="0.35">
      <c r="A9" s="1" t="s">
        <v>10</v>
      </c>
      <c r="B9" s="2" t="s">
        <v>13</v>
      </c>
      <c r="C9" s="2"/>
      <c r="E9" s="1" t="s">
        <v>3</v>
      </c>
      <c r="F9" s="2"/>
      <c r="H9" s="2" t="s">
        <v>14</v>
      </c>
      <c r="I9" s="2"/>
      <c r="K9" s="1" t="s">
        <v>3</v>
      </c>
      <c r="L9" s="3" t="s">
        <v>4</v>
      </c>
      <c r="O9" s="2" t="s">
        <v>7</v>
      </c>
      <c r="P9" s="2"/>
      <c r="R9" s="1" t="s">
        <v>3</v>
      </c>
      <c r="S9" s="3" t="s">
        <v>4</v>
      </c>
      <c r="U9" s="2" t="s">
        <v>11</v>
      </c>
      <c r="V9" s="2"/>
      <c r="W9" s="2"/>
      <c r="X9" s="1" t="s">
        <v>3</v>
      </c>
      <c r="Y9" s="3" t="s">
        <v>4</v>
      </c>
      <c r="AE9" s="2"/>
      <c r="AF9" s="2"/>
      <c r="AK9" s="2"/>
      <c r="AL9" s="2"/>
      <c r="AM9" s="2"/>
    </row>
    <row r="10" spans="1:40" x14ac:dyDescent="0.35">
      <c r="A10" s="5">
        <v>0</v>
      </c>
      <c r="B10" s="11">
        <v>100</v>
      </c>
      <c r="C10" s="11">
        <v>100</v>
      </c>
      <c r="D10" s="11">
        <v>100</v>
      </c>
      <c r="E10" s="6">
        <f>AVERAGE(B10:D10)</f>
        <v>100</v>
      </c>
      <c r="F10" s="5"/>
      <c r="H10" s="11">
        <v>100</v>
      </c>
      <c r="I10" s="11">
        <v>100</v>
      </c>
      <c r="J10" s="11">
        <v>100</v>
      </c>
      <c r="K10" s="6">
        <f>AVERAGE(H10:J10)</f>
        <v>100</v>
      </c>
      <c r="L10" s="5"/>
      <c r="O10" s="11">
        <v>100</v>
      </c>
      <c r="P10" s="11">
        <v>100</v>
      </c>
      <c r="Q10" s="11">
        <v>100</v>
      </c>
      <c r="R10" s="6">
        <f>AVERAGE(O10:Q10)</f>
        <v>100</v>
      </c>
      <c r="S10" s="5"/>
      <c r="U10" s="11">
        <v>100</v>
      </c>
      <c r="V10" s="11">
        <v>100</v>
      </c>
      <c r="W10" s="11">
        <v>100</v>
      </c>
      <c r="X10" s="6">
        <f>AVERAGE(U10:W10)</f>
        <v>100</v>
      </c>
      <c r="Y10" s="5"/>
      <c r="AE10" s="5"/>
      <c r="AF10" s="5"/>
      <c r="AK10" s="5"/>
      <c r="AL10" s="5"/>
      <c r="AM10" s="5"/>
    </row>
    <row r="11" spans="1:40" x14ac:dyDescent="0.35">
      <c r="A11" s="5">
        <v>1</v>
      </c>
      <c r="B11" s="11">
        <v>73.015879999999996</v>
      </c>
      <c r="C11" s="11">
        <v>59.183680000000003</v>
      </c>
      <c r="D11" s="11">
        <v>75</v>
      </c>
      <c r="E11" s="6">
        <f t="shared" ref="E11:E13" si="8">AVERAGE(B11:D11)</f>
        <v>69.066519999999997</v>
      </c>
      <c r="F11" s="5"/>
      <c r="H11" s="11">
        <v>66.304349999999999</v>
      </c>
      <c r="I11" s="11">
        <v>28.435120000000001</v>
      </c>
      <c r="J11" s="11">
        <v>29.43262</v>
      </c>
      <c r="K11" s="6">
        <f t="shared" ref="K11:K13" si="9">AVERAGE(H11:J11)</f>
        <v>41.390696666666663</v>
      </c>
      <c r="L11" s="1">
        <f>_xlfn.T.TEST(B11:D11,H11:J11,2,2)</f>
        <v>0.10810535705000454</v>
      </c>
      <c r="O11" s="11">
        <v>2.4581010000000001</v>
      </c>
      <c r="P11" s="11">
        <v>8.2291650000000001</v>
      </c>
      <c r="Q11" s="11">
        <v>3.6842109999999999</v>
      </c>
      <c r="R11" s="6">
        <f t="shared" ref="R11:R13" si="10">AVERAGE(O11:Q11)</f>
        <v>4.7904923333333338</v>
      </c>
      <c r="S11" s="1">
        <f>_xlfn.T.TEST(B11:D11,O11:Q11,2,2)</f>
        <v>2.6039750918191337E-4</v>
      </c>
      <c r="U11" s="11">
        <v>2.8021980000000002</v>
      </c>
      <c r="V11" s="11">
        <v>5.7142860000000004</v>
      </c>
      <c r="W11" s="11">
        <v>3.285714</v>
      </c>
      <c r="X11" s="6">
        <f t="shared" ref="X11:X13" si="11">AVERAGE(U11:W11)</f>
        <v>3.9340660000000001</v>
      </c>
      <c r="Y11" s="1">
        <f>_xlfn.T.TEST(B11:D11,U11:W11,2,2)</f>
        <v>2.0929204864045955E-4</v>
      </c>
      <c r="AE11" s="5"/>
      <c r="AF11" s="5"/>
      <c r="AK11" s="5"/>
      <c r="AL11" s="5"/>
      <c r="AM11" s="5"/>
    </row>
    <row r="12" spans="1:40" x14ac:dyDescent="0.35">
      <c r="A12" s="5">
        <v>2</v>
      </c>
      <c r="B12" s="11">
        <v>67.460319999999996</v>
      </c>
      <c r="C12" s="11">
        <v>19.897960000000001</v>
      </c>
      <c r="D12" s="11">
        <v>35.9375</v>
      </c>
      <c r="E12" s="6">
        <f t="shared" si="8"/>
        <v>41.098593333333334</v>
      </c>
      <c r="F12" s="5"/>
      <c r="H12" s="11">
        <v>22.717390000000002</v>
      </c>
      <c r="I12" s="11">
        <v>9.8473279999999992</v>
      </c>
      <c r="J12" s="11">
        <v>7.9432619999999998</v>
      </c>
      <c r="K12" s="6">
        <f t="shared" si="9"/>
        <v>13.502659999999999</v>
      </c>
      <c r="L12" s="1">
        <f t="shared" ref="L12:L13" si="12">_xlfn.T.TEST(B12:D12,H12:J12,2,2)</f>
        <v>0.13411374067854598</v>
      </c>
      <c r="O12" s="11">
        <v>0.83798899999999998</v>
      </c>
      <c r="P12" s="11">
        <v>3.8541669999999999</v>
      </c>
      <c r="Q12" s="11">
        <v>0.84210499999999999</v>
      </c>
      <c r="R12" s="6">
        <f t="shared" si="10"/>
        <v>1.8447536666666666</v>
      </c>
      <c r="S12" s="1">
        <f t="shared" ref="S12:S13" si="13">_xlfn.T.TEST(B12:D12,O12:Q12,2,2)</f>
        <v>4.8685656175967255E-2</v>
      </c>
      <c r="U12" s="11">
        <v>0.21978</v>
      </c>
      <c r="V12" s="11">
        <v>3.7815129999999999</v>
      </c>
      <c r="W12" s="11">
        <v>1.2857149999999999</v>
      </c>
      <c r="X12" s="6">
        <f t="shared" si="11"/>
        <v>1.7623359999999997</v>
      </c>
      <c r="Y12" s="1">
        <f t="shared" ref="Y12:Y13" si="14">_xlfn.T.TEST(B12:D12,U12:W12,2,2)</f>
        <v>4.8431632290538318E-2</v>
      </c>
      <c r="AE12" s="5"/>
      <c r="AF12" s="5"/>
      <c r="AK12" s="5"/>
      <c r="AL12" s="5"/>
      <c r="AM12" s="5"/>
    </row>
    <row r="13" spans="1:40" x14ac:dyDescent="0.35">
      <c r="A13" s="5">
        <v>3</v>
      </c>
      <c r="B13" s="11">
        <v>13.49206</v>
      </c>
      <c r="C13" s="11">
        <v>12.857139999999999</v>
      </c>
      <c r="D13" s="11">
        <v>20.9375</v>
      </c>
      <c r="E13" s="6">
        <f t="shared" si="8"/>
        <v>15.762233333333333</v>
      </c>
      <c r="H13" s="11">
        <v>3.1413039999999999</v>
      </c>
      <c r="I13" s="11">
        <v>3.7404579999999998</v>
      </c>
      <c r="J13" s="11">
        <v>2.4822700000000002</v>
      </c>
      <c r="K13" s="6">
        <f t="shared" si="9"/>
        <v>3.1213440000000001</v>
      </c>
      <c r="L13" s="1">
        <f t="shared" si="12"/>
        <v>8.4871403436054746E-3</v>
      </c>
      <c r="O13" s="11">
        <v>5.5865999999999999E-2</v>
      </c>
      <c r="P13" s="11">
        <v>1.3541669999999999</v>
      </c>
      <c r="Q13" s="11">
        <v>0.105264</v>
      </c>
      <c r="R13" s="6">
        <f t="shared" si="10"/>
        <v>0.50509899999999996</v>
      </c>
      <c r="S13" s="1">
        <f t="shared" si="13"/>
        <v>4.3832443924397184E-3</v>
      </c>
      <c r="U13" s="11">
        <v>7.6923000000000005E-2</v>
      </c>
      <c r="V13" s="11">
        <v>0.95798300000000003</v>
      </c>
      <c r="W13" s="11">
        <v>0.34285700000000002</v>
      </c>
      <c r="X13" s="6">
        <f t="shared" si="11"/>
        <v>0.45925433333333338</v>
      </c>
      <c r="Y13" s="1">
        <f t="shared" si="14"/>
        <v>4.2078017656593499E-3</v>
      </c>
    </row>
    <row r="14" spans="1:40" x14ac:dyDescent="0.35">
      <c r="Z14" s="1"/>
    </row>
    <row r="15" spans="1:40" s="1" customFormat="1" x14ac:dyDescent="0.35">
      <c r="A15" s="1" t="s">
        <v>12</v>
      </c>
      <c r="B15" s="2" t="s">
        <v>13</v>
      </c>
      <c r="C15" s="2"/>
      <c r="D15" s="2"/>
      <c r="E15" s="1" t="s">
        <v>3</v>
      </c>
      <c r="F15" s="2"/>
      <c r="H15" s="2" t="s">
        <v>14</v>
      </c>
      <c r="I15" s="2"/>
      <c r="J15" s="2"/>
      <c r="K15" s="1" t="s">
        <v>3</v>
      </c>
      <c r="L15" s="3" t="s">
        <v>4</v>
      </c>
      <c r="O15" s="2" t="s">
        <v>7</v>
      </c>
      <c r="P15" s="2"/>
      <c r="Q15" s="2"/>
      <c r="R15" s="1" t="s">
        <v>3</v>
      </c>
      <c r="S15" s="3" t="s">
        <v>4</v>
      </c>
      <c r="U15" s="2" t="s">
        <v>11</v>
      </c>
      <c r="V15" s="2"/>
      <c r="W15" s="2"/>
      <c r="X15" s="1" t="s">
        <v>3</v>
      </c>
      <c r="Y15" s="3" t="s">
        <v>4</v>
      </c>
    </row>
    <row r="16" spans="1:40" x14ac:dyDescent="0.35">
      <c r="A16" s="5">
        <v>0</v>
      </c>
      <c r="B16" s="5">
        <v>100</v>
      </c>
      <c r="C16" s="5">
        <v>100</v>
      </c>
      <c r="D16" s="5">
        <v>100</v>
      </c>
      <c r="E16" s="6">
        <f>AVERAGE(B16:D16)</f>
        <v>100</v>
      </c>
      <c r="F16" s="5"/>
      <c r="H16" s="5">
        <v>100</v>
      </c>
      <c r="I16" s="5">
        <v>100</v>
      </c>
      <c r="J16" s="5">
        <v>100</v>
      </c>
      <c r="K16" s="6">
        <f>AVERAGE(H16:J16)</f>
        <v>100</v>
      </c>
      <c r="L16" s="5"/>
      <c r="O16" s="5">
        <v>100</v>
      </c>
      <c r="P16" s="5">
        <v>100</v>
      </c>
      <c r="Q16" s="5">
        <v>100</v>
      </c>
      <c r="R16" s="6">
        <f>AVERAGE(O16:Q16)</f>
        <v>100</v>
      </c>
      <c r="S16" s="5"/>
      <c r="U16" s="5">
        <v>100</v>
      </c>
      <c r="V16" s="5">
        <v>100</v>
      </c>
      <c r="W16" s="5">
        <v>100</v>
      </c>
      <c r="X16" s="6">
        <f>AVERAGE(U16:W16)</f>
        <v>100</v>
      </c>
      <c r="Z16" s="1"/>
    </row>
    <row r="17" spans="1:26" x14ac:dyDescent="0.35">
      <c r="A17" s="5">
        <v>0.2</v>
      </c>
      <c r="B17" s="5">
        <v>24.295999999999999</v>
      </c>
      <c r="C17" s="5">
        <v>34.259</v>
      </c>
      <c r="D17" s="5">
        <v>50.139670000000002</v>
      </c>
      <c r="E17" s="6">
        <f>AVERAGE(B17:D17)</f>
        <v>36.23155666666667</v>
      </c>
      <c r="F17" s="5"/>
      <c r="H17" s="5">
        <v>50.139670000000002</v>
      </c>
      <c r="I17" s="5">
        <v>71.304349999999999</v>
      </c>
      <c r="J17" s="5">
        <v>75.471699999999998</v>
      </c>
      <c r="K17" s="6">
        <f t="shared" ref="K17:K19" si="15">AVERAGE(H17:J17)</f>
        <v>65.638573333333326</v>
      </c>
      <c r="L17" s="1">
        <f>_xlfn.T.TEST(B17:F17,H17:K17,2,2)</f>
        <v>8.6962824196561463E-3</v>
      </c>
      <c r="O17" s="5">
        <v>1.2643770000000001</v>
      </c>
      <c r="P17" s="5">
        <v>3.6304349999999999</v>
      </c>
      <c r="Q17" s="5">
        <v>3.6030540000000002</v>
      </c>
      <c r="R17" s="6">
        <f t="shared" ref="R17:R19" si="16">AVERAGE(O17:Q17)</f>
        <v>2.8326220000000002</v>
      </c>
      <c r="S17" s="1">
        <f>_xlfn.T.TEST(B17:F17,O17:Q17,2,2)</f>
        <v>3.2553964675339454E-3</v>
      </c>
      <c r="U17" s="5">
        <v>0.64864900000000003</v>
      </c>
      <c r="V17" s="5">
        <v>2.7238099999999998</v>
      </c>
      <c r="W17" s="5">
        <v>4.3409089999999999</v>
      </c>
      <c r="X17" s="6">
        <f t="shared" ref="X17:X19" si="17">AVERAGE(U17:W17)</f>
        <v>2.5711226666666667</v>
      </c>
      <c r="Y17" s="1">
        <f>_xlfn.T.TEST(B17:F17,U17:X17,2,2)</f>
        <v>7.6930289498194492E-4</v>
      </c>
    </row>
    <row r="18" spans="1:26" x14ac:dyDescent="0.35">
      <c r="A18" s="5">
        <v>0.3</v>
      </c>
      <c r="B18" s="5">
        <v>10.563499999999999</v>
      </c>
      <c r="C18" s="5">
        <v>27.777999999999999</v>
      </c>
      <c r="D18" s="5">
        <v>40.223469999999999</v>
      </c>
      <c r="E18" s="6">
        <f t="shared" ref="E18:E19" si="18">AVERAGE(B18:D18)</f>
        <v>26.188323333333329</v>
      </c>
      <c r="F18" s="5"/>
      <c r="H18" s="5">
        <v>40.223469999999999</v>
      </c>
      <c r="I18" s="5">
        <v>27.173909999999999</v>
      </c>
      <c r="J18" s="5">
        <v>29.952829999999999</v>
      </c>
      <c r="K18" s="6">
        <f t="shared" si="15"/>
        <v>32.450070000000004</v>
      </c>
      <c r="L18" s="1">
        <f>_xlfn.T.TEST(B18:F18,H18:K18,2,2)</f>
        <v>0.38584968930056446</v>
      </c>
      <c r="O18" s="5">
        <v>0.241399</v>
      </c>
      <c r="P18" s="5">
        <v>3.0652180000000002</v>
      </c>
      <c r="Q18" s="5">
        <v>3.1908400000000001</v>
      </c>
      <c r="R18" s="6">
        <f t="shared" si="16"/>
        <v>2.1658190000000004</v>
      </c>
      <c r="S18" s="1">
        <f>_xlfn.T.TEST(B18:F18,O18:Q18,2,2)</f>
        <v>2.104677126058007E-2</v>
      </c>
      <c r="U18" s="5">
        <v>0.20540600000000001</v>
      </c>
      <c r="V18" s="5">
        <v>2.1714289999999998</v>
      </c>
      <c r="W18" s="5">
        <v>3.795455</v>
      </c>
      <c r="X18" s="6">
        <f t="shared" si="17"/>
        <v>2.0574300000000001</v>
      </c>
      <c r="Y18" s="1">
        <f>_xlfn.T.TEST(B18:F18,U18:X18,2,2)</f>
        <v>7.6240060389309861E-3</v>
      </c>
    </row>
    <row r="19" spans="1:26" x14ac:dyDescent="0.35">
      <c r="A19" s="5">
        <v>0.4</v>
      </c>
      <c r="B19" s="5">
        <v>8.8030000000000008</v>
      </c>
      <c r="C19" s="5">
        <v>18.827500000000001</v>
      </c>
      <c r="D19" s="5">
        <v>25.139669999999999</v>
      </c>
      <c r="E19" s="6">
        <f t="shared" si="18"/>
        <v>17.590056666666666</v>
      </c>
      <c r="F19" s="5"/>
      <c r="H19" s="5">
        <v>25.139669999999999</v>
      </c>
      <c r="I19" s="5">
        <v>24.56522</v>
      </c>
      <c r="J19" s="5">
        <v>22.169820000000001</v>
      </c>
      <c r="K19" s="6">
        <f t="shared" si="15"/>
        <v>23.958236666666664</v>
      </c>
      <c r="L19" s="1">
        <f>_xlfn.T.TEST(B19:F19,H19:K19,2,2)</f>
        <v>0.11226279368806401</v>
      </c>
      <c r="O19" s="5">
        <v>0.19539899999999999</v>
      </c>
      <c r="P19" s="5">
        <v>2.0652180000000002</v>
      </c>
      <c r="Q19" s="5">
        <v>2.244275</v>
      </c>
      <c r="R19" s="6">
        <f t="shared" si="16"/>
        <v>1.5016306666666666</v>
      </c>
      <c r="S19" s="1">
        <f>_xlfn.T.TEST(B19:F19,O19:Q19,2,2)</f>
        <v>1.0272143284920512E-2</v>
      </c>
      <c r="U19" s="5">
        <v>0.15135100000000001</v>
      </c>
      <c r="V19" s="5">
        <v>1.066667</v>
      </c>
      <c r="W19" s="5">
        <v>2.3181820000000002</v>
      </c>
      <c r="X19" s="6">
        <f t="shared" si="17"/>
        <v>1.1787333333333334</v>
      </c>
      <c r="Y19" s="1">
        <f>_xlfn.T.TEST(B19:F19,U19:X19,2,2)</f>
        <v>2.8879317112578541E-3</v>
      </c>
    </row>
    <row r="20" spans="1:26" x14ac:dyDescent="0.35">
      <c r="B20" s="5"/>
      <c r="C20" s="5"/>
      <c r="D20" s="5"/>
      <c r="E20" s="5"/>
      <c r="F20" s="5"/>
      <c r="H20" s="5"/>
      <c r="I20" s="5"/>
      <c r="J20" s="5"/>
      <c r="K20" s="5"/>
      <c r="L20" s="5"/>
      <c r="Z20" s="1"/>
    </row>
    <row r="21" spans="1:26" s="1" customFormat="1" x14ac:dyDescent="0.35">
      <c r="A21" s="1" t="s">
        <v>15</v>
      </c>
      <c r="B21" s="2" t="s">
        <v>13</v>
      </c>
      <c r="C21" s="2"/>
      <c r="E21" s="1" t="s">
        <v>3</v>
      </c>
      <c r="F21" s="2"/>
      <c r="H21" s="2" t="s">
        <v>14</v>
      </c>
      <c r="I21" s="2"/>
      <c r="K21" s="1" t="s">
        <v>3</v>
      </c>
      <c r="L21" s="3" t="s">
        <v>4</v>
      </c>
      <c r="O21" s="2" t="s">
        <v>7</v>
      </c>
      <c r="P21" s="2"/>
      <c r="Q21" s="2"/>
      <c r="R21" s="1" t="s">
        <v>3</v>
      </c>
      <c r="S21" s="3" t="s">
        <v>4</v>
      </c>
      <c r="U21" s="2" t="s">
        <v>8</v>
      </c>
      <c r="V21" s="2"/>
      <c r="W21" s="2"/>
      <c r="X21" s="2"/>
      <c r="Y21" s="1" t="s">
        <v>3</v>
      </c>
      <c r="Z21" s="3" t="s">
        <v>4</v>
      </c>
    </row>
    <row r="22" spans="1:26" x14ac:dyDescent="0.35">
      <c r="A22" s="6">
        <v>0</v>
      </c>
      <c r="B22" s="11">
        <v>100</v>
      </c>
      <c r="C22" s="11">
        <v>100</v>
      </c>
      <c r="D22" s="11">
        <v>100</v>
      </c>
      <c r="E22" s="6">
        <f>AVERAGE(B22:D22)</f>
        <v>100</v>
      </c>
      <c r="F22" s="5"/>
      <c r="H22" s="11">
        <v>100</v>
      </c>
      <c r="I22" s="11">
        <v>100</v>
      </c>
      <c r="J22" s="11">
        <v>100</v>
      </c>
      <c r="K22" s="6">
        <f>AVERAGE(H22:J22)</f>
        <v>100</v>
      </c>
      <c r="L22" s="5"/>
      <c r="O22" s="11">
        <v>100</v>
      </c>
      <c r="P22" s="11">
        <v>100</v>
      </c>
      <c r="Q22" s="11">
        <v>100</v>
      </c>
      <c r="R22" s="6">
        <f>AVERAGE(O22:Q22)</f>
        <v>100</v>
      </c>
      <c r="S22" s="5"/>
      <c r="U22" s="11">
        <v>100</v>
      </c>
      <c r="V22" s="11">
        <v>100</v>
      </c>
      <c r="W22" s="11">
        <v>100</v>
      </c>
      <c r="X22" s="11">
        <v>100</v>
      </c>
      <c r="Y22" s="6">
        <f>AVERAGE(V22:X22)</f>
        <v>100</v>
      </c>
      <c r="Z22" s="1"/>
    </row>
    <row r="23" spans="1:26" x14ac:dyDescent="0.35">
      <c r="A23" s="6">
        <v>0.5</v>
      </c>
      <c r="B23" s="11">
        <v>29.577500000000001</v>
      </c>
      <c r="C23" s="11">
        <v>84.939760000000007</v>
      </c>
      <c r="D23" s="11">
        <v>95.238100000000003</v>
      </c>
      <c r="E23" s="6">
        <f t="shared" ref="E23:E25" si="19">AVERAGE(B23:D23)</f>
        <v>69.918453333333332</v>
      </c>
      <c r="F23" s="5"/>
      <c r="H23" s="11">
        <v>51.396650000000001</v>
      </c>
      <c r="I23" s="11">
        <v>54.782609999999998</v>
      </c>
      <c r="J23" s="11">
        <v>39.673920000000003</v>
      </c>
      <c r="K23" s="6">
        <f t="shared" ref="K23:K25" si="20">AVERAGE(H23:J23)</f>
        <v>48.61772666666667</v>
      </c>
      <c r="L23" s="1">
        <f>_xlfn.T.TEST($B23:$D23,H23:J23,2,2)</f>
        <v>0.36566418386749966</v>
      </c>
      <c r="O23" s="11">
        <v>2.5287259999999998</v>
      </c>
      <c r="P23" s="11">
        <v>4.7826089999999999</v>
      </c>
      <c r="Q23" s="11">
        <v>2.2346370000000002</v>
      </c>
      <c r="R23" s="6">
        <f t="shared" ref="R23:R25" si="21">AVERAGE(O23:Q23)</f>
        <v>3.1819906666666662</v>
      </c>
      <c r="S23" s="1">
        <f>_xlfn.T.TEST($B23:$D23,O23:Q23,2,2)</f>
        <v>3.0768516041194544E-2</v>
      </c>
      <c r="U23" s="11">
        <v>1.5872999999999999</v>
      </c>
      <c r="V23" s="11">
        <v>4.2702710000000002</v>
      </c>
      <c r="W23" s="11">
        <v>5.5238100000000001</v>
      </c>
      <c r="X23" s="11">
        <v>0.87912100000000004</v>
      </c>
      <c r="Y23" s="6">
        <f t="shared" ref="Y23:Y25" si="22">AVERAGE(V23:X23)</f>
        <v>3.557734</v>
      </c>
      <c r="Z23" s="1">
        <f>_xlfn.T.TEST($B23:$D23,U23:X23,2,2)</f>
        <v>1.1319651497799794E-2</v>
      </c>
    </row>
    <row r="24" spans="1:26" x14ac:dyDescent="0.35">
      <c r="A24" s="6">
        <v>1</v>
      </c>
      <c r="B24" s="11">
        <v>18.591999999999999</v>
      </c>
      <c r="C24" s="11">
        <v>26.807230000000001</v>
      </c>
      <c r="D24" s="11">
        <v>25.793659999999999</v>
      </c>
      <c r="E24" s="6">
        <f t="shared" si="19"/>
        <v>23.730963333333335</v>
      </c>
      <c r="F24" s="5"/>
      <c r="H24" s="11">
        <v>14.10615</v>
      </c>
      <c r="I24" s="11">
        <v>10.21739</v>
      </c>
      <c r="J24" s="11">
        <v>27.30978</v>
      </c>
      <c r="K24" s="6">
        <f t="shared" si="20"/>
        <v>17.211106666666666</v>
      </c>
      <c r="L24" s="1">
        <f t="shared" ref="L24" si="23">_xlfn.T.TEST($B24:$D24,H24:J24,2,2)</f>
        <v>0.32262079563385648</v>
      </c>
      <c r="O24" s="11">
        <v>0.54023900000000002</v>
      </c>
      <c r="P24" s="11">
        <v>0.130435</v>
      </c>
      <c r="Q24" s="11">
        <v>0.26815699999999998</v>
      </c>
      <c r="R24" s="6">
        <f t="shared" si="21"/>
        <v>0.31294366666666668</v>
      </c>
      <c r="S24" s="1">
        <f t="shared" ref="S24" si="24">_xlfn.T.TEST($B24:$D24,O24:Q24,2,2)</f>
        <v>8.2760316954796421E-4</v>
      </c>
      <c r="U24" s="11">
        <v>0.15873000000000001</v>
      </c>
      <c r="V24" s="11">
        <v>0.627027</v>
      </c>
      <c r="W24" s="11">
        <v>0.19047600000000001</v>
      </c>
      <c r="X24" s="11">
        <v>0.19780200000000001</v>
      </c>
      <c r="Y24" s="6">
        <f t="shared" si="22"/>
        <v>0.33843499999999999</v>
      </c>
      <c r="Z24" s="1">
        <f t="shared" ref="Z24:Z25" si="25">_xlfn.T.TEST($B24:$D24,U24:X24,2,2)</f>
        <v>1.1741927183897658E-4</v>
      </c>
    </row>
    <row r="25" spans="1:26" x14ac:dyDescent="0.35">
      <c r="A25" s="6">
        <v>2</v>
      </c>
      <c r="B25" s="11">
        <v>10</v>
      </c>
      <c r="C25" s="11">
        <v>2.7710849999999998</v>
      </c>
      <c r="D25" s="11">
        <v>8.4126980000000007</v>
      </c>
      <c r="E25" s="6">
        <f t="shared" si="19"/>
        <v>7.0612609999999991</v>
      </c>
      <c r="F25" s="5"/>
      <c r="H25" s="11">
        <v>3.910615</v>
      </c>
      <c r="I25" s="11">
        <v>2.2608700000000002</v>
      </c>
      <c r="J25" s="11">
        <v>19.836960000000001</v>
      </c>
      <c r="K25" s="6">
        <f t="shared" si="20"/>
        <v>8.6694816666666679</v>
      </c>
      <c r="L25" s="1">
        <f>_xlfn.T.TEST($B25:$D25,H25:J25,2,2)</f>
        <v>0.80250076040208751</v>
      </c>
      <c r="O25" s="11">
        <v>3.4488999999999999E-2</v>
      </c>
      <c r="P25" s="11">
        <v>6.5216999999999997E-2</v>
      </c>
      <c r="Q25" s="11">
        <v>0.167598</v>
      </c>
      <c r="R25" s="6">
        <f t="shared" si="21"/>
        <v>8.9101333333333324E-2</v>
      </c>
      <c r="S25" s="1">
        <f>_xlfn.T.TEST($B25:$D25,O25:Q25,2,2)</f>
        <v>3.3597951852049425E-2</v>
      </c>
      <c r="U25" s="11">
        <v>6.3490000000000005E-2</v>
      </c>
      <c r="V25" s="11">
        <v>0.12973000000000001</v>
      </c>
      <c r="W25" s="11">
        <v>3.8094999999999997E-2</v>
      </c>
      <c r="X25" s="11">
        <v>6.5934000000000006E-2</v>
      </c>
      <c r="Y25" s="6">
        <f t="shared" si="22"/>
        <v>7.7919666666666665E-2</v>
      </c>
      <c r="Z25" s="1">
        <f t="shared" si="25"/>
        <v>1.2539864594213312E-2</v>
      </c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882631-AF88-46EC-81C9-EB00D96A2D82}">
  <dimension ref="A1:P55"/>
  <sheetViews>
    <sheetView topLeftCell="A19" workbookViewId="0">
      <selection activeCell="V16" sqref="V16"/>
    </sheetView>
  </sheetViews>
  <sheetFormatPr defaultRowHeight="14.5" x14ac:dyDescent="0.35"/>
  <sheetData>
    <row r="1" spans="1:9" x14ac:dyDescent="0.35">
      <c r="A1" s="1" t="s">
        <v>16</v>
      </c>
      <c r="B1" s="6" t="s">
        <v>17</v>
      </c>
      <c r="C1" s="6"/>
      <c r="D1" s="6"/>
      <c r="E1" s="6"/>
      <c r="F1" s="6"/>
      <c r="G1" s="6"/>
      <c r="H1" s="6"/>
      <c r="I1" s="6"/>
    </row>
    <row r="2" spans="1:9" x14ac:dyDescent="0.35">
      <c r="A2" s="6"/>
      <c r="B2" s="5" t="s">
        <v>18</v>
      </c>
      <c r="C2" s="5"/>
      <c r="D2" s="5" t="s">
        <v>19</v>
      </c>
      <c r="E2" s="6"/>
      <c r="F2" s="5" t="s">
        <v>20</v>
      </c>
      <c r="G2" s="5"/>
      <c r="H2" s="5" t="s">
        <v>21</v>
      </c>
      <c r="I2" s="5"/>
    </row>
    <row r="3" spans="1:9" x14ac:dyDescent="0.35">
      <c r="A3" s="6" t="s">
        <v>22</v>
      </c>
      <c r="B3" s="7">
        <v>1</v>
      </c>
      <c r="C3" s="8"/>
      <c r="D3" s="7">
        <v>0.344086</v>
      </c>
      <c r="E3" s="8"/>
      <c r="F3" s="7">
        <v>0.79569900000000005</v>
      </c>
      <c r="G3" s="7"/>
      <c r="H3" s="7">
        <v>0.462366</v>
      </c>
      <c r="I3" s="6"/>
    </row>
    <row r="4" spans="1:9" x14ac:dyDescent="0.35">
      <c r="A4" s="6" t="s">
        <v>23</v>
      </c>
      <c r="B4" s="7">
        <v>1</v>
      </c>
      <c r="C4" s="8"/>
      <c r="D4" s="7">
        <v>0.56451600000000002</v>
      </c>
      <c r="E4" s="8"/>
      <c r="F4" s="8"/>
      <c r="G4" s="8"/>
      <c r="H4" s="7">
        <v>0.64516099999999998</v>
      </c>
      <c r="I4" s="6"/>
    </row>
    <row r="5" spans="1:9" x14ac:dyDescent="0.35">
      <c r="A5" s="6" t="s">
        <v>24</v>
      </c>
      <c r="B5" s="7">
        <v>1</v>
      </c>
      <c r="C5" s="8"/>
      <c r="D5" s="7">
        <v>0.802817</v>
      </c>
      <c r="E5" s="8"/>
      <c r="F5" s="7">
        <v>0.830986</v>
      </c>
      <c r="G5" s="8"/>
      <c r="H5" s="7">
        <v>0.63380300000000001</v>
      </c>
      <c r="I5" s="6"/>
    </row>
    <row r="6" spans="1:9" x14ac:dyDescent="0.35">
      <c r="A6" s="6" t="s">
        <v>25</v>
      </c>
      <c r="B6" s="7">
        <v>1</v>
      </c>
      <c r="C6" s="8"/>
      <c r="D6" s="7">
        <v>0.44545499999999999</v>
      </c>
      <c r="E6" s="8"/>
      <c r="F6" s="7">
        <v>0.7</v>
      </c>
      <c r="G6" s="8"/>
      <c r="H6" s="7">
        <v>0.52727299999999999</v>
      </c>
      <c r="I6" s="6"/>
    </row>
    <row r="7" spans="1:9" x14ac:dyDescent="0.35">
      <c r="A7" s="1" t="s">
        <v>26</v>
      </c>
      <c r="B7" s="7">
        <f>AVERAGE(B3:B6)</f>
        <v>1</v>
      </c>
      <c r="C7" s="7"/>
      <c r="D7" s="7">
        <f>AVERAGE(D3:D6)</f>
        <v>0.53921850000000004</v>
      </c>
      <c r="E7" s="7"/>
      <c r="F7" s="7">
        <f>AVERAGE(F3:F6)</f>
        <v>0.77556166666666682</v>
      </c>
      <c r="G7" s="7"/>
      <c r="H7" s="7">
        <f>AVERAGE(H3:H6)</f>
        <v>0.56715075000000004</v>
      </c>
      <c r="I7" s="6"/>
    </row>
    <row r="8" spans="1:9" x14ac:dyDescent="0.35">
      <c r="A8" s="6"/>
      <c r="B8" s="6"/>
      <c r="C8" s="6"/>
      <c r="D8" s="6"/>
      <c r="E8" s="6"/>
      <c r="F8" s="6"/>
      <c r="G8" s="6"/>
      <c r="H8" s="6"/>
      <c r="I8" s="6"/>
    </row>
    <row r="9" spans="1:9" x14ac:dyDescent="0.35">
      <c r="A9" s="6"/>
      <c r="B9" s="6" t="s">
        <v>47</v>
      </c>
      <c r="C9" s="6"/>
      <c r="D9" s="6"/>
      <c r="E9" s="6"/>
      <c r="F9" s="6"/>
      <c r="G9" s="6"/>
      <c r="H9" s="6"/>
      <c r="I9" s="6"/>
    </row>
    <row r="10" spans="1:9" x14ac:dyDescent="0.35">
      <c r="A10" s="6"/>
      <c r="B10" s="6"/>
      <c r="C10" s="6" t="s">
        <v>27</v>
      </c>
      <c r="D10" s="6" t="s">
        <v>28</v>
      </c>
      <c r="E10" s="6" t="s">
        <v>29</v>
      </c>
      <c r="F10" s="6"/>
      <c r="G10" s="6"/>
      <c r="H10" s="6"/>
      <c r="I10" s="6"/>
    </row>
    <row r="11" spans="1:9" x14ac:dyDescent="0.35">
      <c r="A11" s="6"/>
      <c r="B11" s="6" t="s">
        <v>30</v>
      </c>
      <c r="C11" s="6">
        <v>1.8599999999999998E-2</v>
      </c>
      <c r="D11" s="6">
        <v>2.9100000000000001E-2</v>
      </c>
      <c r="E11" s="6">
        <v>2.0999999999999999E-3</v>
      </c>
      <c r="F11" s="6"/>
      <c r="G11" s="6"/>
      <c r="H11" s="6"/>
      <c r="I11" s="6"/>
    </row>
    <row r="12" spans="1:9" x14ac:dyDescent="0.35">
      <c r="A12" s="6"/>
      <c r="B12" s="6"/>
      <c r="C12" s="6"/>
      <c r="D12" s="6"/>
      <c r="E12" s="6"/>
      <c r="F12" s="6"/>
      <c r="G12" s="6"/>
      <c r="H12" s="6"/>
      <c r="I12" s="6"/>
    </row>
    <row r="13" spans="1:9" x14ac:dyDescent="0.35">
      <c r="A13" s="6"/>
      <c r="B13" s="6"/>
      <c r="C13" s="6"/>
      <c r="D13" s="6"/>
      <c r="E13" s="6"/>
      <c r="F13" s="6"/>
      <c r="G13" s="6"/>
      <c r="H13" s="6"/>
      <c r="I13" s="6"/>
    </row>
    <row r="14" spans="1:9" x14ac:dyDescent="0.35">
      <c r="A14" s="6" t="s">
        <v>31</v>
      </c>
      <c r="B14" s="6"/>
      <c r="C14" s="6"/>
      <c r="D14" s="6"/>
      <c r="E14" s="6"/>
      <c r="F14" s="6"/>
      <c r="G14" s="6"/>
      <c r="H14" s="6"/>
      <c r="I14" s="6"/>
    </row>
    <row r="15" spans="1:9" x14ac:dyDescent="0.35">
      <c r="A15" s="6" t="s">
        <v>32</v>
      </c>
      <c r="B15" s="6"/>
      <c r="C15" s="12" t="s">
        <v>33</v>
      </c>
      <c r="D15" s="12"/>
      <c r="E15" s="12"/>
      <c r="F15" s="12"/>
      <c r="G15" s="6"/>
      <c r="H15" s="6"/>
      <c r="I15" s="6"/>
    </row>
    <row r="16" spans="1:9" x14ac:dyDescent="0.35">
      <c r="A16" s="6"/>
      <c r="B16" s="6"/>
      <c r="C16" s="6" t="s">
        <v>34</v>
      </c>
      <c r="D16" s="6" t="s">
        <v>35</v>
      </c>
      <c r="E16" s="6" t="s">
        <v>36</v>
      </c>
      <c r="F16" s="9" t="s">
        <v>37</v>
      </c>
      <c r="G16" s="6"/>
      <c r="H16" s="6" t="s">
        <v>38</v>
      </c>
      <c r="I16" s="6"/>
    </row>
    <row r="17" spans="1:16" x14ac:dyDescent="0.35">
      <c r="A17" s="6" t="s">
        <v>44</v>
      </c>
      <c r="B17" s="6" t="s">
        <v>39</v>
      </c>
      <c r="C17" s="6">
        <v>21.7</v>
      </c>
      <c r="D17" s="6">
        <v>17.899999999999999</v>
      </c>
      <c r="E17" s="6">
        <v>31.5</v>
      </c>
      <c r="F17" s="6">
        <v>0.3</v>
      </c>
      <c r="G17" s="6"/>
      <c r="H17" s="6">
        <f t="shared" ref="H17:H24" si="0">AVERAGE(C17:D17)</f>
        <v>19.799999999999997</v>
      </c>
      <c r="I17" s="6"/>
    </row>
    <row r="18" spans="1:16" x14ac:dyDescent="0.35">
      <c r="A18" s="6"/>
      <c r="B18" s="6" t="s">
        <v>40</v>
      </c>
      <c r="C18" s="6">
        <v>4.9000000000000004</v>
      </c>
      <c r="D18" s="6">
        <v>4.4000000000000004</v>
      </c>
      <c r="E18" s="6">
        <v>0</v>
      </c>
      <c r="F18" s="6">
        <v>0</v>
      </c>
      <c r="G18" s="6"/>
      <c r="H18" s="6">
        <f t="shared" si="0"/>
        <v>4.6500000000000004</v>
      </c>
      <c r="I18" s="10">
        <f>H18/$H$18</f>
        <v>1</v>
      </c>
    </row>
    <row r="19" spans="1:16" x14ac:dyDescent="0.35">
      <c r="A19" s="6" t="s">
        <v>27</v>
      </c>
      <c r="B19" s="6" t="s">
        <v>39</v>
      </c>
      <c r="C19" s="6">
        <v>18.100000000000001</v>
      </c>
      <c r="D19" s="6">
        <v>18.600000000000001</v>
      </c>
      <c r="E19" s="6">
        <v>28.3</v>
      </c>
      <c r="F19" s="6">
        <v>0.1</v>
      </c>
      <c r="G19" s="6"/>
      <c r="H19" s="6">
        <f t="shared" si="0"/>
        <v>18.350000000000001</v>
      </c>
      <c r="I19" s="10"/>
    </row>
    <row r="20" spans="1:16" x14ac:dyDescent="0.35">
      <c r="A20" s="6"/>
      <c r="B20" s="6" t="s">
        <v>40</v>
      </c>
      <c r="C20" s="6">
        <v>1.6</v>
      </c>
      <c r="D20" s="6">
        <v>1.6</v>
      </c>
      <c r="E20" s="6">
        <v>0</v>
      </c>
      <c r="F20" s="6">
        <v>0</v>
      </c>
      <c r="G20" s="6"/>
      <c r="H20" s="6">
        <f t="shared" si="0"/>
        <v>1.6</v>
      </c>
      <c r="I20" s="10">
        <f>H20/$H$18</f>
        <v>0.34408602150537632</v>
      </c>
    </row>
    <row r="21" spans="1:16" x14ac:dyDescent="0.35">
      <c r="A21" s="6" t="s">
        <v>28</v>
      </c>
      <c r="B21" s="6" t="s">
        <v>39</v>
      </c>
      <c r="C21" s="6">
        <v>23.6</v>
      </c>
      <c r="D21" s="6">
        <v>22.9</v>
      </c>
      <c r="E21" s="6">
        <v>32</v>
      </c>
      <c r="F21" s="6">
        <v>0.2</v>
      </c>
      <c r="G21" s="6"/>
      <c r="H21" s="6">
        <f t="shared" si="0"/>
        <v>23.25</v>
      </c>
      <c r="I21" s="10"/>
      <c r="O21" s="6"/>
      <c r="P21" s="6"/>
    </row>
    <row r="22" spans="1:16" x14ac:dyDescent="0.35">
      <c r="A22" s="6"/>
      <c r="B22" s="6" t="s">
        <v>40</v>
      </c>
      <c r="C22" s="6">
        <v>3.8</v>
      </c>
      <c r="D22" s="6">
        <v>3.6</v>
      </c>
      <c r="E22" s="6">
        <v>0</v>
      </c>
      <c r="F22" s="6">
        <v>0</v>
      </c>
      <c r="G22" s="6"/>
      <c r="H22" s="6">
        <f t="shared" si="0"/>
        <v>3.7</v>
      </c>
      <c r="I22" s="10">
        <f>H22/$H$18</f>
        <v>0.79569892473118276</v>
      </c>
      <c r="O22" s="6"/>
      <c r="P22" s="6"/>
    </row>
    <row r="23" spans="1:16" x14ac:dyDescent="0.35">
      <c r="A23" s="6" t="s">
        <v>45</v>
      </c>
      <c r="B23" s="6" t="s">
        <v>39</v>
      </c>
      <c r="C23" s="6">
        <v>16.100000000000001</v>
      </c>
      <c r="D23" s="6">
        <v>19.3</v>
      </c>
      <c r="E23" s="6">
        <v>29.9</v>
      </c>
      <c r="F23" s="6">
        <v>0.2</v>
      </c>
      <c r="G23" s="6"/>
      <c r="H23" s="6">
        <f t="shared" si="0"/>
        <v>17.700000000000003</v>
      </c>
      <c r="I23" s="10"/>
      <c r="O23" s="6"/>
      <c r="P23" s="6"/>
    </row>
    <row r="24" spans="1:16" x14ac:dyDescent="0.35">
      <c r="A24" s="6"/>
      <c r="B24" s="6" t="s">
        <v>40</v>
      </c>
      <c r="C24" s="6">
        <v>2.2999999999999998</v>
      </c>
      <c r="D24" s="6">
        <v>2</v>
      </c>
      <c r="E24" s="6">
        <v>0</v>
      </c>
      <c r="F24" s="6">
        <v>0</v>
      </c>
      <c r="G24" s="6"/>
      <c r="H24" s="6">
        <f t="shared" si="0"/>
        <v>2.15</v>
      </c>
      <c r="I24" s="10">
        <f>H24/$H$18</f>
        <v>0.46236559139784938</v>
      </c>
      <c r="O24" s="6"/>
      <c r="P24" s="6"/>
    </row>
    <row r="25" spans="1:16" x14ac:dyDescent="0.35">
      <c r="A25" s="6"/>
      <c r="B25" s="6"/>
      <c r="C25" s="6"/>
      <c r="D25" s="6"/>
      <c r="E25" s="6"/>
      <c r="F25" s="6"/>
      <c r="G25" s="6"/>
      <c r="H25" s="6"/>
      <c r="I25" s="10"/>
    </row>
    <row r="26" spans="1:16" x14ac:dyDescent="0.35">
      <c r="A26" s="6" t="s">
        <v>41</v>
      </c>
      <c r="B26" s="6"/>
      <c r="C26" s="6"/>
      <c r="D26" s="6"/>
      <c r="E26" s="6"/>
      <c r="F26" s="6"/>
      <c r="G26" s="6"/>
      <c r="H26" s="6"/>
      <c r="I26" s="10"/>
    </row>
    <row r="27" spans="1:16" x14ac:dyDescent="0.35">
      <c r="A27" s="6"/>
      <c r="B27" s="6"/>
      <c r="C27" s="6" t="s">
        <v>34</v>
      </c>
      <c r="D27" s="6" t="s">
        <v>35</v>
      </c>
      <c r="E27" s="6" t="s">
        <v>36</v>
      </c>
      <c r="F27" s="9" t="s">
        <v>37</v>
      </c>
      <c r="G27" s="6"/>
      <c r="H27" s="6" t="s">
        <v>38</v>
      </c>
      <c r="I27" s="10"/>
    </row>
    <row r="28" spans="1:16" x14ac:dyDescent="0.35">
      <c r="A28" s="6" t="s">
        <v>44</v>
      </c>
      <c r="B28" s="6" t="s">
        <v>39</v>
      </c>
      <c r="C28" s="6">
        <v>14.2</v>
      </c>
      <c r="D28" s="6">
        <v>15.7</v>
      </c>
      <c r="E28" s="6">
        <v>23.7</v>
      </c>
      <c r="F28" s="6">
        <v>18.7</v>
      </c>
      <c r="G28" s="6"/>
      <c r="H28" s="6">
        <f t="shared" ref="H28:H33" si="1">AVERAGE(C28:D28)</f>
        <v>14.95</v>
      </c>
      <c r="I28" s="10"/>
    </row>
    <row r="29" spans="1:16" x14ac:dyDescent="0.35">
      <c r="A29" s="6"/>
      <c r="B29" s="6" t="s">
        <v>40</v>
      </c>
      <c r="C29" s="6">
        <v>3.2</v>
      </c>
      <c r="D29" s="6">
        <v>3</v>
      </c>
      <c r="E29" s="6">
        <v>0</v>
      </c>
      <c r="F29" s="6">
        <v>0</v>
      </c>
      <c r="G29" s="6"/>
      <c r="H29" s="6">
        <f t="shared" si="1"/>
        <v>3.1</v>
      </c>
      <c r="I29" s="10">
        <f>H29/$H$29</f>
        <v>1</v>
      </c>
    </row>
    <row r="30" spans="1:16" x14ac:dyDescent="0.35">
      <c r="A30" s="6" t="s">
        <v>27</v>
      </c>
      <c r="B30" s="6" t="s">
        <v>39</v>
      </c>
      <c r="C30" s="6">
        <v>10.5</v>
      </c>
      <c r="D30" s="6">
        <v>13.6</v>
      </c>
      <c r="E30" s="6">
        <v>23</v>
      </c>
      <c r="F30" s="6">
        <v>21.8</v>
      </c>
      <c r="G30" s="6"/>
      <c r="H30" s="6">
        <f t="shared" si="1"/>
        <v>12.05</v>
      </c>
      <c r="I30" s="10"/>
    </row>
    <row r="31" spans="1:16" x14ac:dyDescent="0.35">
      <c r="A31" s="6"/>
      <c r="B31" s="6" t="s">
        <v>40</v>
      </c>
      <c r="C31" s="6">
        <v>1.3</v>
      </c>
      <c r="D31" s="6">
        <v>2.2000000000000002</v>
      </c>
      <c r="E31" s="6">
        <v>0</v>
      </c>
      <c r="F31" s="6">
        <v>0</v>
      </c>
      <c r="G31" s="6"/>
      <c r="H31" s="6">
        <f t="shared" si="1"/>
        <v>1.75</v>
      </c>
      <c r="I31" s="10">
        <f>H31/$H$29</f>
        <v>0.56451612903225801</v>
      </c>
    </row>
    <row r="32" spans="1:16" x14ac:dyDescent="0.35">
      <c r="A32" s="6" t="s">
        <v>45</v>
      </c>
      <c r="B32" s="6" t="s">
        <v>39</v>
      </c>
      <c r="C32" s="6">
        <v>13.9</v>
      </c>
      <c r="D32" s="6">
        <v>17.2</v>
      </c>
      <c r="E32" s="6">
        <v>25</v>
      </c>
      <c r="F32" s="6">
        <v>22.4</v>
      </c>
      <c r="G32" s="6"/>
      <c r="H32" s="6">
        <f t="shared" si="1"/>
        <v>15.55</v>
      </c>
      <c r="I32" s="10"/>
    </row>
    <row r="33" spans="1:16" x14ac:dyDescent="0.35">
      <c r="A33" s="6"/>
      <c r="B33" s="6" t="s">
        <v>40</v>
      </c>
      <c r="C33" s="6">
        <v>2.1</v>
      </c>
      <c r="D33" s="6">
        <v>1.9</v>
      </c>
      <c r="E33" s="6">
        <v>0</v>
      </c>
      <c r="F33" s="6">
        <v>0</v>
      </c>
      <c r="G33" s="6"/>
      <c r="H33" s="6">
        <f t="shared" si="1"/>
        <v>2</v>
      </c>
      <c r="I33" s="10">
        <f>H33/$H$29</f>
        <v>0.64516129032258063</v>
      </c>
    </row>
    <row r="34" spans="1:16" x14ac:dyDescent="0.35">
      <c r="A34" s="6"/>
      <c r="B34" s="6"/>
      <c r="C34" s="6"/>
      <c r="D34" s="6"/>
      <c r="E34" s="6"/>
      <c r="F34" s="6"/>
      <c r="G34" s="6"/>
      <c r="H34" s="6"/>
      <c r="I34" s="10"/>
    </row>
    <row r="35" spans="1:16" x14ac:dyDescent="0.35">
      <c r="A35" s="6" t="s">
        <v>42</v>
      </c>
      <c r="B35" s="6"/>
      <c r="C35" s="6"/>
      <c r="D35" s="6"/>
      <c r="E35" s="6"/>
      <c r="F35" s="6"/>
      <c r="G35" s="6"/>
      <c r="H35" s="6"/>
      <c r="I35" s="10"/>
      <c r="P35" s="6"/>
    </row>
    <row r="36" spans="1:16" x14ac:dyDescent="0.35">
      <c r="A36" s="6"/>
      <c r="B36" s="6"/>
      <c r="C36" s="6" t="s">
        <v>34</v>
      </c>
      <c r="D36" s="6" t="s">
        <v>35</v>
      </c>
      <c r="E36" s="6" t="s">
        <v>36</v>
      </c>
      <c r="F36" s="9" t="s">
        <v>37</v>
      </c>
      <c r="G36" s="6"/>
      <c r="H36" s="6" t="s">
        <v>38</v>
      </c>
      <c r="I36" s="6"/>
    </row>
    <row r="37" spans="1:16" x14ac:dyDescent="0.35">
      <c r="A37" s="6" t="s">
        <v>44</v>
      </c>
      <c r="B37" s="6" t="s">
        <v>39</v>
      </c>
      <c r="C37" s="6">
        <v>17.7</v>
      </c>
      <c r="D37" s="6">
        <v>21.3</v>
      </c>
      <c r="E37" s="6">
        <v>37</v>
      </c>
      <c r="F37" s="6">
        <v>32.799999999999997</v>
      </c>
      <c r="G37" s="6"/>
      <c r="H37" s="6">
        <f t="shared" ref="H37:H44" si="2">AVERAGE(C37:D37)</f>
        <v>19.5</v>
      </c>
      <c r="I37" s="6"/>
      <c r="P37" s="6"/>
    </row>
    <row r="38" spans="1:16" x14ac:dyDescent="0.35">
      <c r="A38" s="6"/>
      <c r="B38" s="6" t="s">
        <v>40</v>
      </c>
      <c r="C38" s="6">
        <v>4.4000000000000004</v>
      </c>
      <c r="D38" s="6">
        <v>2.7</v>
      </c>
      <c r="E38" s="6">
        <v>0</v>
      </c>
      <c r="F38" s="6">
        <v>0</v>
      </c>
      <c r="G38" s="6"/>
      <c r="H38" s="6">
        <f t="shared" si="2"/>
        <v>3.5500000000000003</v>
      </c>
      <c r="I38" s="10">
        <f>H38/$H$38</f>
        <v>1</v>
      </c>
      <c r="P38" s="6"/>
    </row>
    <row r="39" spans="1:16" x14ac:dyDescent="0.35">
      <c r="A39" s="6" t="s">
        <v>27</v>
      </c>
      <c r="B39" s="6" t="s">
        <v>39</v>
      </c>
      <c r="C39" s="6">
        <v>20.100000000000001</v>
      </c>
      <c r="D39" s="6">
        <v>23.5</v>
      </c>
      <c r="E39" s="6">
        <v>45.7</v>
      </c>
      <c r="F39" s="6">
        <v>53.5</v>
      </c>
      <c r="G39" s="6"/>
      <c r="H39" s="6">
        <f t="shared" si="2"/>
        <v>21.8</v>
      </c>
      <c r="I39" s="10"/>
    </row>
    <row r="40" spans="1:16" x14ac:dyDescent="0.35">
      <c r="A40" s="6"/>
      <c r="B40" s="6" t="s">
        <v>40</v>
      </c>
      <c r="C40" s="6">
        <v>4.4000000000000004</v>
      </c>
      <c r="D40" s="6">
        <v>1.3</v>
      </c>
      <c r="E40" s="6">
        <v>0</v>
      </c>
      <c r="F40" s="6">
        <v>0</v>
      </c>
      <c r="G40" s="6"/>
      <c r="H40" s="6">
        <f t="shared" si="2"/>
        <v>2.85</v>
      </c>
      <c r="I40" s="10">
        <f>H40/$H$38</f>
        <v>0.80281690140845063</v>
      </c>
    </row>
    <row r="41" spans="1:16" x14ac:dyDescent="0.35">
      <c r="A41" s="6" t="s">
        <v>28</v>
      </c>
      <c r="B41" s="6" t="s">
        <v>39</v>
      </c>
      <c r="C41" s="6">
        <v>28.7</v>
      </c>
      <c r="D41" s="6">
        <v>33</v>
      </c>
      <c r="E41" s="6">
        <v>50.8</v>
      </c>
      <c r="F41" s="6">
        <v>39.6</v>
      </c>
      <c r="G41" s="6"/>
      <c r="H41" s="6">
        <f t="shared" si="2"/>
        <v>30.85</v>
      </c>
      <c r="I41" s="10"/>
    </row>
    <row r="42" spans="1:16" x14ac:dyDescent="0.35">
      <c r="A42" s="6"/>
      <c r="B42" s="6" t="s">
        <v>40</v>
      </c>
      <c r="C42" s="6">
        <v>3.3</v>
      </c>
      <c r="D42" s="6">
        <v>2.6</v>
      </c>
      <c r="E42" s="6">
        <v>0</v>
      </c>
      <c r="F42" s="6">
        <v>0</v>
      </c>
      <c r="G42" s="6"/>
      <c r="H42" s="6">
        <f t="shared" si="2"/>
        <v>2.95</v>
      </c>
      <c r="I42" s="10">
        <f>H42/$H$38</f>
        <v>0.83098591549295775</v>
      </c>
    </row>
    <row r="43" spans="1:16" x14ac:dyDescent="0.35">
      <c r="A43" s="6" t="s">
        <v>45</v>
      </c>
      <c r="B43" s="6" t="s">
        <v>39</v>
      </c>
      <c r="C43" s="6">
        <v>23.4</v>
      </c>
      <c r="D43" s="6">
        <v>30.9</v>
      </c>
      <c r="E43" s="6">
        <v>47.3</v>
      </c>
      <c r="F43" s="6">
        <v>51.7</v>
      </c>
      <c r="G43" s="6"/>
      <c r="H43" s="6">
        <f t="shared" si="2"/>
        <v>27.15</v>
      </c>
      <c r="I43" s="10"/>
    </row>
    <row r="44" spans="1:16" x14ac:dyDescent="0.35">
      <c r="A44" s="6"/>
      <c r="B44" s="6" t="s">
        <v>40</v>
      </c>
      <c r="C44" s="6">
        <v>2.7</v>
      </c>
      <c r="D44" s="6">
        <v>1.8</v>
      </c>
      <c r="E44" s="6">
        <v>0</v>
      </c>
      <c r="F44" s="6">
        <v>0</v>
      </c>
      <c r="G44" s="6"/>
      <c r="H44" s="6">
        <f t="shared" si="2"/>
        <v>2.25</v>
      </c>
      <c r="I44" s="10">
        <f>H44/$H$38</f>
        <v>0.63380281690140838</v>
      </c>
    </row>
    <row r="45" spans="1:16" x14ac:dyDescent="0.35">
      <c r="A45" s="6"/>
      <c r="B45" s="6"/>
      <c r="C45" s="6"/>
      <c r="D45" s="6"/>
      <c r="E45" s="6"/>
      <c r="F45" s="6"/>
      <c r="G45" s="6"/>
      <c r="H45" s="6"/>
      <c r="I45" s="10"/>
    </row>
    <row r="46" spans="1:16" x14ac:dyDescent="0.35">
      <c r="A46" s="5" t="s">
        <v>43</v>
      </c>
      <c r="B46" s="6"/>
      <c r="C46" s="6"/>
      <c r="D46" s="6"/>
      <c r="E46" s="6"/>
      <c r="F46" s="6"/>
      <c r="G46" s="6"/>
      <c r="H46" s="6"/>
      <c r="I46" s="10"/>
    </row>
    <row r="47" spans="1:16" x14ac:dyDescent="0.35">
      <c r="A47" s="6"/>
      <c r="B47" s="6"/>
      <c r="C47" s="6" t="s">
        <v>34</v>
      </c>
      <c r="D47" s="6" t="s">
        <v>35</v>
      </c>
      <c r="E47" s="6" t="s">
        <v>36</v>
      </c>
      <c r="F47" s="9"/>
      <c r="G47" s="6"/>
      <c r="H47" s="6" t="s">
        <v>38</v>
      </c>
      <c r="I47" s="10"/>
    </row>
    <row r="48" spans="1:16" x14ac:dyDescent="0.35">
      <c r="A48" s="6" t="s">
        <v>44</v>
      </c>
      <c r="B48" s="6" t="s">
        <v>39</v>
      </c>
      <c r="C48" s="6">
        <v>12</v>
      </c>
      <c r="D48" s="6">
        <v>14.5</v>
      </c>
      <c r="E48" s="6">
        <v>21.8</v>
      </c>
      <c r="F48" s="6"/>
      <c r="G48" s="6"/>
      <c r="H48" s="6">
        <f t="shared" ref="H48:H55" si="3">AVERAGE(C48:D48)</f>
        <v>13.25</v>
      </c>
      <c r="I48" s="10"/>
    </row>
    <row r="49" spans="1:9" x14ac:dyDescent="0.35">
      <c r="A49" s="6"/>
      <c r="B49" s="6" t="s">
        <v>40</v>
      </c>
      <c r="C49" s="6">
        <v>5.6</v>
      </c>
      <c r="D49" s="6">
        <v>5.4</v>
      </c>
      <c r="E49" s="6">
        <v>0</v>
      </c>
      <c r="F49" s="6"/>
      <c r="G49" s="6"/>
      <c r="H49" s="6">
        <f t="shared" si="3"/>
        <v>5.5</v>
      </c>
      <c r="I49" s="10">
        <f>H49/$H$49</f>
        <v>1</v>
      </c>
    </row>
    <row r="50" spans="1:9" x14ac:dyDescent="0.35">
      <c r="A50" s="6" t="s">
        <v>27</v>
      </c>
      <c r="B50" s="6" t="s">
        <v>39</v>
      </c>
      <c r="C50" s="6">
        <v>9.4</v>
      </c>
      <c r="D50" s="6">
        <v>13.9</v>
      </c>
      <c r="E50" s="6">
        <v>25.9</v>
      </c>
      <c r="F50" s="6"/>
      <c r="G50" s="6"/>
      <c r="H50" s="6">
        <f t="shared" si="3"/>
        <v>11.65</v>
      </c>
      <c r="I50" s="10"/>
    </row>
    <row r="51" spans="1:9" x14ac:dyDescent="0.35">
      <c r="A51" s="6"/>
      <c r="B51" s="6" t="s">
        <v>40</v>
      </c>
      <c r="C51" s="6">
        <v>2.6</v>
      </c>
      <c r="D51" s="6">
        <v>2.2999999999999998</v>
      </c>
      <c r="E51" s="6">
        <v>0</v>
      </c>
      <c r="F51" s="6"/>
      <c r="G51" s="6"/>
      <c r="H51" s="6">
        <f t="shared" si="3"/>
        <v>2.4500000000000002</v>
      </c>
      <c r="I51" s="10">
        <f>H51/$H$49</f>
        <v>0.44545454545454549</v>
      </c>
    </row>
    <row r="52" spans="1:9" x14ac:dyDescent="0.35">
      <c r="A52" s="6" t="s">
        <v>28</v>
      </c>
      <c r="B52" s="6" t="s">
        <v>39</v>
      </c>
      <c r="C52" s="6">
        <v>15.2</v>
      </c>
      <c r="D52" s="6">
        <v>21.2</v>
      </c>
      <c r="E52" s="6">
        <v>34.299999999999997</v>
      </c>
      <c r="F52" s="6"/>
      <c r="G52" s="6"/>
      <c r="H52" s="6">
        <f t="shared" si="3"/>
        <v>18.2</v>
      </c>
      <c r="I52" s="10"/>
    </row>
    <row r="53" spans="1:9" x14ac:dyDescent="0.35">
      <c r="A53" s="6"/>
      <c r="B53" s="6" t="s">
        <v>40</v>
      </c>
      <c r="C53" s="6">
        <v>4</v>
      </c>
      <c r="D53" s="6">
        <v>3.7</v>
      </c>
      <c r="E53" s="6">
        <v>0</v>
      </c>
      <c r="F53" s="6"/>
      <c r="G53" s="6"/>
      <c r="H53" s="6">
        <f t="shared" si="3"/>
        <v>3.85</v>
      </c>
      <c r="I53" s="10">
        <f>H53/$H$49</f>
        <v>0.70000000000000007</v>
      </c>
    </row>
    <row r="54" spans="1:9" x14ac:dyDescent="0.35">
      <c r="A54" s="6" t="s">
        <v>45</v>
      </c>
      <c r="B54" s="6" t="s">
        <v>39</v>
      </c>
      <c r="C54" s="6">
        <v>9.6999999999999993</v>
      </c>
      <c r="D54" s="6">
        <v>12.4</v>
      </c>
      <c r="E54" s="6">
        <v>22.5</v>
      </c>
      <c r="F54" s="6"/>
      <c r="G54" s="6"/>
      <c r="H54" s="6">
        <f t="shared" si="3"/>
        <v>11.05</v>
      </c>
      <c r="I54" s="10"/>
    </row>
    <row r="55" spans="1:9" x14ac:dyDescent="0.35">
      <c r="A55" s="6"/>
      <c r="B55" s="6" t="s">
        <v>40</v>
      </c>
      <c r="C55" s="6">
        <v>2.9</v>
      </c>
      <c r="D55" s="6">
        <v>2.9</v>
      </c>
      <c r="E55" s="6">
        <v>0</v>
      </c>
      <c r="F55" s="6"/>
      <c r="G55" s="6"/>
      <c r="H55" s="6">
        <f t="shared" si="3"/>
        <v>2.9</v>
      </c>
      <c r="I55" s="10">
        <f>H55/$H$49</f>
        <v>0.52727272727272723</v>
      </c>
    </row>
  </sheetData>
  <mergeCells count="1">
    <mergeCell ref="C15:F15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F607D7E0CE0F34F8440612BDDB2EE2C" ma:contentTypeVersion="8" ma:contentTypeDescription="Een nieuw document maken." ma:contentTypeScope="" ma:versionID="a653589011bb989db58cde79ff71284a">
  <xsd:schema xmlns:xsd="http://www.w3.org/2001/XMLSchema" xmlns:xs="http://www.w3.org/2001/XMLSchema" xmlns:p="http://schemas.microsoft.com/office/2006/metadata/properties" xmlns:ns2="ef7aed2c-a5e8-4e19-a8ff-d4f41585aa69" targetNamespace="http://schemas.microsoft.com/office/2006/metadata/properties" ma:root="true" ma:fieldsID="0cff786504401bc2bbe667f665535f7e" ns2:_="">
    <xsd:import namespace="ef7aed2c-a5e8-4e19-a8ff-d4f41585aa6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7aed2c-a5e8-4e19-a8ff-d4f41585aa6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EF71298-91AC-4166-B40D-82191D1A5E9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CEAFCE1-05CF-4D43-8758-0FD198876E6E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99841673-458F-4B4B-9CE7-ABD1039662D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f7aed2c-a5e8-4e19-a8ff-d4f41585aa6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Figure 1C-F</vt:lpstr>
      <vt:lpstr>Figure 1G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Paul</dc:creator>
  <cp:lastModifiedBy>Maarten Paul</cp:lastModifiedBy>
  <dcterms:created xsi:type="dcterms:W3CDTF">2021-02-22T08:43:51Z</dcterms:created>
  <dcterms:modified xsi:type="dcterms:W3CDTF">2021-07-05T21:44:44Z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0x0101009F607D7E0CE0F34F8440612BDDB2EE2C</vt:lpwstr>
  </property>
</Properties>
</file>